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法学会" sheetId="1" r:id="rId1"/>
    <sheet name="法学会基金" sheetId="2" r:id="rId2"/>
  </sheets>
  <definedNames/>
  <calcPr fullCalcOnLoad="1"/>
</workbook>
</file>

<file path=xl/sharedStrings.xml><?xml version="1.0" encoding="utf-8"?>
<sst xmlns="http://schemas.openxmlformats.org/spreadsheetml/2006/main" count="93" uniqueCount="50">
  <si>
    <t>記</t>
  </si>
  <si>
    <t>款</t>
  </si>
  <si>
    <t>項</t>
  </si>
  <si>
    <t>目</t>
  </si>
  <si>
    <t>金額</t>
  </si>
  <si>
    <t>合計金額</t>
  </si>
  <si>
    <t>一般収入</t>
  </si>
  <si>
    <t>利息収入</t>
  </si>
  <si>
    <t>収入合計</t>
  </si>
  <si>
    <t>支出の部</t>
  </si>
  <si>
    <t>一般支出</t>
  </si>
  <si>
    <t>法学会分配金</t>
  </si>
  <si>
    <t>国際法研究会分配金</t>
  </si>
  <si>
    <t>法学会監査費</t>
  </si>
  <si>
    <t>法学会合同学術大会費</t>
  </si>
  <si>
    <t>コピー機関連費</t>
  </si>
  <si>
    <t>コピー費</t>
  </si>
  <si>
    <t>コピー機リース料</t>
  </si>
  <si>
    <t>以上、報告いたします。</t>
  </si>
  <si>
    <t>　　　　　　　　法学会代表委員会　　　代表　　　　　　　　　　　　　　　　　　印</t>
  </si>
  <si>
    <t>　　　　　　　　　　　同　　　　　　　経理役　　　　　　　　　　　　　　　　　印</t>
  </si>
  <si>
    <t>　　　　　　　　　　　同　　　　　　　補佐　　　　　　　　　　　　　　　　　　印</t>
  </si>
  <si>
    <t>残高の部</t>
  </si>
  <si>
    <t>収入の部</t>
  </si>
  <si>
    <r>
      <rPr>
        <sz val="10.5"/>
        <rFont val="Century"/>
        <family val="1"/>
      </rPr>
      <t>2007</t>
    </r>
    <r>
      <rPr>
        <sz val="10.5"/>
        <rFont val="ＭＳ 明朝"/>
        <family val="1"/>
      </rPr>
      <t>年度法学会会費</t>
    </r>
  </si>
  <si>
    <r>
      <rPr>
        <sz val="10.5"/>
        <rFont val="Century"/>
        <family val="1"/>
      </rPr>
      <t>2006</t>
    </r>
    <r>
      <rPr>
        <sz val="10.5"/>
        <rFont val="ＭＳ 明朝"/>
        <family val="1"/>
      </rPr>
      <t>年度繰越金</t>
    </r>
  </si>
  <si>
    <t>収入合計　　</t>
  </si>
  <si>
    <t>支出合計　　</t>
  </si>
  <si>
    <t>小口現金残金</t>
  </si>
  <si>
    <t>残高合計</t>
  </si>
  <si>
    <t>差引　　　</t>
  </si>
  <si>
    <t>法律相談部分配金</t>
  </si>
  <si>
    <t>交通費</t>
  </si>
  <si>
    <t>支出合計</t>
  </si>
  <si>
    <t>文房具・コピー用紙代</t>
  </si>
  <si>
    <t>その他</t>
  </si>
  <si>
    <r>
      <rPr>
        <sz val="10.5"/>
        <rFont val="Century"/>
        <family val="1"/>
      </rPr>
      <t>2006</t>
    </r>
    <r>
      <rPr>
        <sz val="10.5"/>
        <rFont val="ＭＳ 明朝"/>
        <family val="1"/>
      </rPr>
      <t>年度小口現金残金</t>
    </r>
  </si>
  <si>
    <t>法学会基金設立費</t>
  </si>
  <si>
    <r>
      <t>2007</t>
    </r>
    <r>
      <rPr>
        <sz val="10.5"/>
        <rFont val="ＭＳ 明朝"/>
        <family val="1"/>
      </rPr>
      <t>年度　法政大学　法学部学術団体　法学会</t>
    </r>
  </si>
  <si>
    <r>
      <rPr>
        <sz val="11"/>
        <rFont val="Century"/>
        <family val="1"/>
      </rPr>
      <t>2007</t>
    </r>
    <r>
      <rPr>
        <sz val="11"/>
        <rFont val="ＭＳ 明朝"/>
        <family val="1"/>
      </rPr>
      <t>年度　法政大学　法学部学術団体　法学会　決算報告書</t>
    </r>
  </si>
  <si>
    <t>電話使用料</t>
  </si>
  <si>
    <r>
      <t>自</t>
    </r>
    <r>
      <rPr>
        <sz val="10.5"/>
        <rFont val="Century"/>
        <family val="1"/>
      </rPr>
      <t>2007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日至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</si>
  <si>
    <r>
      <rPr>
        <sz val="10.5"/>
        <rFont val="ＭＳ 明朝"/>
        <family val="1"/>
      </rPr>
      <t>自</t>
    </r>
    <r>
      <rPr>
        <sz val="10.5"/>
        <rFont val="Century"/>
        <family val="1"/>
      </rPr>
      <t>2007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日至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</si>
  <si>
    <r>
      <t>自</t>
    </r>
    <r>
      <rPr>
        <sz val="10.5"/>
        <rFont val="Century"/>
        <family val="1"/>
      </rPr>
      <t xml:space="preserve">2007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1</t>
    </r>
    <r>
      <rPr>
        <sz val="10.5"/>
        <rFont val="ＭＳ 明朝"/>
        <family val="1"/>
      </rPr>
      <t>日至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</si>
  <si>
    <r>
      <t>従って、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残高</t>
    </r>
    <r>
      <rPr>
        <sz val="10.5"/>
        <rFont val="Century"/>
        <family val="1"/>
      </rPr>
      <t>348324</t>
    </r>
    <r>
      <rPr>
        <sz val="10.5"/>
        <rFont val="ＭＳ 明朝"/>
        <family val="1"/>
      </rPr>
      <t>円を次年度に繰り越しました。</t>
    </r>
  </si>
  <si>
    <t>法学会基金管理状況</t>
  </si>
  <si>
    <t>基金設立金</t>
  </si>
  <si>
    <t>利息収入</t>
  </si>
  <si>
    <r>
      <t>従って、</t>
    </r>
    <r>
      <rPr>
        <sz val="10.5"/>
        <rFont val="Century"/>
        <family val="1"/>
      </rPr>
      <t>2008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>31</t>
    </r>
    <r>
      <rPr>
        <sz val="10.5"/>
        <rFont val="ＭＳ 明朝"/>
        <family val="1"/>
      </rPr>
      <t>日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残高</t>
    </r>
    <r>
      <rPr>
        <sz val="10.5"/>
        <rFont val="Century"/>
        <family val="1"/>
      </rPr>
      <t>566915</t>
    </r>
    <r>
      <rPr>
        <sz val="10.5"/>
        <rFont val="ＭＳ 明朝"/>
        <family val="1"/>
      </rPr>
      <t>円を次年度に繰り越しました。</t>
    </r>
  </si>
  <si>
    <t>利息収入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</si>
</sst>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Century"/>
      <family val="1"/>
    </font>
    <font>
      <sz val="11"/>
      <name val="Century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Alignment="1">
      <alignment vertical="center"/>
    </xf>
    <xf numFmtId="6" fontId="5" fillId="0" borderId="12" xfId="0" applyNumberFormat="1" applyFont="1" applyBorder="1" applyAlignment="1">
      <alignment horizontal="right" vertical="top" wrapText="1"/>
    </xf>
    <xf numFmtId="6" fontId="5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42" fontId="5" fillId="0" borderId="13" xfId="0" applyNumberFormat="1" applyFont="1" applyBorder="1" applyAlignment="1">
      <alignment horizontal="right" vertical="top" wrapText="1"/>
    </xf>
    <xf numFmtId="42" fontId="5" fillId="0" borderId="13" xfId="0" applyNumberFormat="1" applyFont="1" applyBorder="1" applyAlignment="1">
      <alignment horizontal="justify" vertical="top" wrapText="1"/>
    </xf>
    <xf numFmtId="42" fontId="5" fillId="0" borderId="12" xfId="0" applyNumberFormat="1" applyFont="1" applyBorder="1" applyAlignment="1">
      <alignment horizontal="right" vertical="top" wrapText="1"/>
    </xf>
    <xf numFmtId="6" fontId="5" fillId="0" borderId="10" xfId="0" applyNumberFormat="1" applyFont="1" applyBorder="1" applyAlignment="1">
      <alignment horizontal="right" vertical="top" wrapText="1"/>
    </xf>
    <xf numFmtId="6" fontId="5" fillId="0" borderId="0" xfId="0" applyNumberFormat="1" applyFont="1" applyBorder="1" applyAlignment="1">
      <alignment horizontal="right" vertical="top" wrapText="1"/>
    </xf>
    <xf numFmtId="42" fontId="6" fillId="0" borderId="0" xfId="0" applyNumberFormat="1" applyFont="1" applyAlignment="1">
      <alignment vertical="center"/>
    </xf>
    <xf numFmtId="42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/>
    </xf>
    <xf numFmtId="0" fontId="2" fillId="0" borderId="13" xfId="0" applyFont="1" applyBorder="1" applyAlignment="1">
      <alignment horizontal="justify" vertical="top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/>
    </xf>
    <xf numFmtId="6" fontId="6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6" fontId="5" fillId="0" borderId="18" xfId="0" applyNumberFormat="1" applyFont="1" applyBorder="1" applyAlignment="1">
      <alignment horizontal="right" vertical="top" wrapText="1"/>
    </xf>
    <xf numFmtId="6" fontId="5" fillId="0" borderId="11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2" fillId="0" borderId="15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42" fontId="5" fillId="0" borderId="18" xfId="0" applyNumberFormat="1" applyFont="1" applyBorder="1" applyAlignment="1">
      <alignment horizontal="right" vertical="top" wrapText="1"/>
    </xf>
    <xf numFmtId="42" fontId="5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9.50390625" style="0" bestFit="1" customWidth="1"/>
    <col min="2" max="2" width="23.125" style="0" bestFit="1" customWidth="1"/>
    <col min="3" max="3" width="22.625" style="0" bestFit="1" customWidth="1"/>
    <col min="4" max="5" width="13.375" style="0" bestFit="1" customWidth="1"/>
  </cols>
  <sheetData>
    <row r="1" spans="1:5" ht="14.25">
      <c r="A1" s="53">
        <v>39538</v>
      </c>
      <c r="B1" s="54"/>
      <c r="C1" s="54"/>
      <c r="D1" s="54"/>
      <c r="E1" s="54"/>
    </row>
    <row r="2" spans="1:5" ht="14.25">
      <c r="A2" s="52" t="s">
        <v>39</v>
      </c>
      <c r="B2" s="52"/>
      <c r="C2" s="52"/>
      <c r="D2" s="52"/>
      <c r="E2" s="52"/>
    </row>
    <row r="3" spans="1:5" ht="13.5">
      <c r="A3" s="12"/>
      <c r="B3" s="12"/>
      <c r="C3" s="12"/>
      <c r="D3" s="12"/>
      <c r="E3" s="12"/>
    </row>
    <row r="4" spans="1:5" ht="13.5">
      <c r="A4" s="12"/>
      <c r="B4" s="12"/>
      <c r="C4" s="12"/>
      <c r="D4" s="12"/>
      <c r="E4" s="12"/>
    </row>
    <row r="5" spans="1:5" ht="13.5">
      <c r="A5" s="36" t="s">
        <v>0</v>
      </c>
      <c r="B5" s="36"/>
      <c r="C5" s="36"/>
      <c r="D5" s="36"/>
      <c r="E5" s="36"/>
    </row>
    <row r="6" spans="1:5" ht="13.5">
      <c r="A6" s="1"/>
      <c r="B6" s="9"/>
      <c r="C6" s="9"/>
      <c r="D6" s="9"/>
      <c r="E6" s="9"/>
    </row>
    <row r="7" spans="1:5" ht="13.5">
      <c r="A7" s="59" t="s">
        <v>42</v>
      </c>
      <c r="B7" s="59"/>
      <c r="C7" s="59"/>
      <c r="D7" s="59"/>
      <c r="E7" s="59"/>
    </row>
    <row r="8" spans="1:5" ht="14.25" thickBot="1">
      <c r="A8" s="12" t="s">
        <v>23</v>
      </c>
      <c r="B8" s="12"/>
      <c r="C8" s="12"/>
      <c r="D8" s="12"/>
      <c r="E8" s="12"/>
    </row>
    <row r="9" spans="1:5" ht="14.2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</row>
    <row r="10" spans="1:5" ht="13.5">
      <c r="A10" s="49" t="s">
        <v>6</v>
      </c>
      <c r="B10" s="5" t="s">
        <v>25</v>
      </c>
      <c r="C10" s="49"/>
      <c r="D10" s="13">
        <v>1173570</v>
      </c>
      <c r="E10" s="14">
        <f>SUM(D10)</f>
        <v>1173570</v>
      </c>
    </row>
    <row r="11" spans="1:5" ht="13.5">
      <c r="A11" s="55"/>
      <c r="B11" s="23" t="s">
        <v>24</v>
      </c>
      <c r="C11" s="55"/>
      <c r="D11" s="13">
        <f>1449609+9500+12000</f>
        <v>1471109</v>
      </c>
      <c r="E11" s="14">
        <f>SUM(D11+E10)</f>
        <v>2644679</v>
      </c>
    </row>
    <row r="12" spans="1:5" ht="13.5">
      <c r="A12" s="55"/>
      <c r="B12" s="5" t="s">
        <v>36</v>
      </c>
      <c r="C12" s="5"/>
      <c r="D12" s="13">
        <f>11985</f>
        <v>11985</v>
      </c>
      <c r="E12" s="14">
        <f>SUM(D12+E11)</f>
        <v>2656664</v>
      </c>
    </row>
    <row r="13" spans="1:5" ht="14.25" thickBot="1">
      <c r="A13" s="56"/>
      <c r="B13" s="4" t="s">
        <v>7</v>
      </c>
      <c r="C13" s="4"/>
      <c r="D13" s="15">
        <f>336+455</f>
        <v>791</v>
      </c>
      <c r="E13" s="14">
        <f>SUM(D13+E12)</f>
        <v>2657455</v>
      </c>
    </row>
    <row r="14" spans="1:5" ht="14.25" thickBot="1">
      <c r="A14" s="41" t="s">
        <v>8</v>
      </c>
      <c r="B14" s="42"/>
      <c r="C14" s="43"/>
      <c r="D14" s="57">
        <f>SUM(D10:D13)</f>
        <v>2657455</v>
      </c>
      <c r="E14" s="58"/>
    </row>
    <row r="16" spans="1:5" ht="13.5">
      <c r="A16" s="1"/>
      <c r="B16" s="9"/>
      <c r="C16" s="9"/>
      <c r="D16" s="9"/>
      <c r="E16" s="9"/>
    </row>
    <row r="17" spans="1:5" ht="13.5">
      <c r="A17" s="36" t="s">
        <v>0</v>
      </c>
      <c r="B17" s="36"/>
      <c r="C17" s="36"/>
      <c r="D17" s="36"/>
      <c r="E17" s="36"/>
    </row>
    <row r="18" spans="1:5" ht="13.5">
      <c r="A18" s="1"/>
      <c r="B18" s="9"/>
      <c r="C18" s="9"/>
      <c r="D18" s="9"/>
      <c r="E18" s="9"/>
    </row>
    <row r="19" spans="1:5" ht="13.5">
      <c r="A19" s="37" t="s">
        <v>43</v>
      </c>
      <c r="B19" s="37"/>
      <c r="C19" s="37"/>
      <c r="D19" s="37"/>
      <c r="E19" s="37"/>
    </row>
    <row r="20" spans="1:5" ht="14.25" thickBot="1">
      <c r="A20" s="38" t="s">
        <v>9</v>
      </c>
      <c r="B20" s="38"/>
      <c r="C20" s="38"/>
      <c r="D20" s="38"/>
      <c r="E20" s="38"/>
    </row>
    <row r="21" spans="1:5" ht="14.25" thickBot="1">
      <c r="A21" s="2" t="s">
        <v>1</v>
      </c>
      <c r="B21" s="3" t="s">
        <v>2</v>
      </c>
      <c r="C21" s="3" t="s">
        <v>3</v>
      </c>
      <c r="D21" s="3" t="s">
        <v>4</v>
      </c>
      <c r="E21" s="3" t="s">
        <v>5</v>
      </c>
    </row>
    <row r="22" spans="1:5" ht="14.25" thickBot="1">
      <c r="A22" s="46" t="s">
        <v>10</v>
      </c>
      <c r="B22" s="39" t="s">
        <v>11</v>
      </c>
      <c r="C22" s="4" t="s">
        <v>31</v>
      </c>
      <c r="D22" s="10">
        <v>850000</v>
      </c>
      <c r="E22" s="11">
        <f>SUM(D22)</f>
        <v>850000</v>
      </c>
    </row>
    <row r="23" spans="1:5" ht="14.25" thickBot="1">
      <c r="A23" s="47"/>
      <c r="B23" s="40"/>
      <c r="C23" s="4" t="s">
        <v>12</v>
      </c>
      <c r="D23" s="10">
        <v>350000</v>
      </c>
      <c r="E23" s="11">
        <f>SUM(D23+E22)</f>
        <v>1200000</v>
      </c>
    </row>
    <row r="24" spans="1:5" ht="14.25" thickBot="1">
      <c r="A24" s="47"/>
      <c r="B24" s="4" t="s">
        <v>37</v>
      </c>
      <c r="C24" s="4"/>
      <c r="D24" s="10">
        <v>566133</v>
      </c>
      <c r="E24" s="11">
        <f aca="true" t="shared" si="0" ref="E24:E31">SUM(D24+E23)</f>
        <v>1766133</v>
      </c>
    </row>
    <row r="25" spans="1:5" ht="14.25" thickBot="1">
      <c r="A25" s="47"/>
      <c r="B25" s="4" t="s">
        <v>13</v>
      </c>
      <c r="C25" s="4"/>
      <c r="D25" s="10">
        <v>9000</v>
      </c>
      <c r="E25" s="11">
        <f t="shared" si="0"/>
        <v>1775133</v>
      </c>
    </row>
    <row r="26" spans="1:5" ht="14.25" thickBot="1">
      <c r="A26" s="47"/>
      <c r="B26" s="4" t="s">
        <v>14</v>
      </c>
      <c r="C26" s="4"/>
      <c r="D26" s="10">
        <f>1354+1032+1713+298+816+100</f>
        <v>5313</v>
      </c>
      <c r="E26" s="11">
        <f t="shared" si="0"/>
        <v>1780446</v>
      </c>
    </row>
    <row r="27" spans="1:5" ht="14.25" thickBot="1">
      <c r="A27" s="47"/>
      <c r="B27" s="5" t="s">
        <v>15</v>
      </c>
      <c r="C27" s="5" t="s">
        <v>16</v>
      </c>
      <c r="D27" s="10">
        <f>40861+130336+116235+58119</f>
        <v>345551</v>
      </c>
      <c r="E27" s="11">
        <f t="shared" si="0"/>
        <v>2125997</v>
      </c>
    </row>
    <row r="28" spans="1:5" ht="14.25" thickBot="1">
      <c r="A28" s="47"/>
      <c r="B28" s="4" t="s">
        <v>16</v>
      </c>
      <c r="C28" s="4" t="s">
        <v>17</v>
      </c>
      <c r="D28" s="10">
        <f>13860*13</f>
        <v>180180</v>
      </c>
      <c r="E28" s="11">
        <f t="shared" si="0"/>
        <v>2306177</v>
      </c>
    </row>
    <row r="29" spans="1:5" ht="14.25" thickBot="1">
      <c r="A29" s="47"/>
      <c r="B29" s="49" t="s">
        <v>35</v>
      </c>
      <c r="C29" s="4" t="s">
        <v>34</v>
      </c>
      <c r="D29" s="10">
        <f>346+504</f>
        <v>850</v>
      </c>
      <c r="E29" s="11">
        <f t="shared" si="0"/>
        <v>2307027</v>
      </c>
    </row>
    <row r="30" spans="1:5" ht="14.25" thickBot="1">
      <c r="A30" s="47"/>
      <c r="B30" s="50"/>
      <c r="C30" s="4" t="s">
        <v>40</v>
      </c>
      <c r="D30" s="10">
        <f>76+28</f>
        <v>104</v>
      </c>
      <c r="E30" s="11">
        <f t="shared" si="0"/>
        <v>2307131</v>
      </c>
    </row>
    <row r="31" spans="1:5" ht="14.25" thickBot="1">
      <c r="A31" s="48"/>
      <c r="B31" s="51"/>
      <c r="C31" s="4" t="s">
        <v>32</v>
      </c>
      <c r="D31" s="16">
        <v>2000</v>
      </c>
      <c r="E31" s="11">
        <f t="shared" si="0"/>
        <v>2309131</v>
      </c>
    </row>
    <row r="32" spans="1:5" ht="14.25" thickBot="1">
      <c r="A32" s="41" t="s">
        <v>33</v>
      </c>
      <c r="B32" s="42"/>
      <c r="C32" s="43"/>
      <c r="D32" s="44">
        <f>SUM(D22:D31)</f>
        <v>2309131</v>
      </c>
      <c r="E32" s="45"/>
    </row>
    <row r="33" spans="1:5" ht="13.5">
      <c r="A33" s="8"/>
      <c r="B33" s="8"/>
      <c r="C33" s="8"/>
      <c r="D33" s="17"/>
      <c r="E33" s="17"/>
    </row>
    <row r="35" spans="1:5" ht="13.5">
      <c r="A35" s="36" t="s">
        <v>0</v>
      </c>
      <c r="B35" s="36"/>
      <c r="C35" s="36"/>
      <c r="D35" s="36"/>
      <c r="E35" s="36"/>
    </row>
    <row r="36" spans="1:5" ht="13.5">
      <c r="A36" s="20"/>
      <c r="B36" s="20"/>
      <c r="C36" s="20"/>
      <c r="D36" s="20"/>
      <c r="E36" s="20"/>
    </row>
    <row r="37" spans="1:5" ht="13.5">
      <c r="A37" s="37" t="s">
        <v>41</v>
      </c>
      <c r="B37" s="37"/>
      <c r="C37" s="37"/>
      <c r="D37" s="37"/>
      <c r="E37" s="37"/>
    </row>
    <row r="38" spans="1:5" ht="13.5">
      <c r="A38" s="7"/>
      <c r="B38" s="7"/>
      <c r="C38" s="7"/>
      <c r="D38" s="7"/>
      <c r="E38" s="7"/>
    </row>
    <row r="39" spans="1:5" ht="13.5">
      <c r="A39" s="29" t="s">
        <v>22</v>
      </c>
      <c r="B39" s="29"/>
      <c r="C39" s="29"/>
      <c r="D39" s="29"/>
      <c r="E39" s="29"/>
    </row>
    <row r="40" spans="1:5" ht="14.25">
      <c r="A40" s="30" t="s">
        <v>26</v>
      </c>
      <c r="B40" s="31"/>
      <c r="C40" s="18">
        <f>SUM(D14)</f>
        <v>2657455</v>
      </c>
      <c r="D40" s="9"/>
      <c r="E40" s="9"/>
    </row>
    <row r="41" spans="1:5" ht="14.25">
      <c r="A41" s="32" t="s">
        <v>27</v>
      </c>
      <c r="B41" s="31"/>
      <c r="C41" s="19">
        <f>SUM(D32)</f>
        <v>2309131</v>
      </c>
      <c r="D41" s="9"/>
      <c r="E41" s="9"/>
    </row>
    <row r="42" spans="1:5" ht="14.25">
      <c r="A42" s="30" t="s">
        <v>30</v>
      </c>
      <c r="B42" s="31"/>
      <c r="C42" s="19">
        <f>SUM(C40,-C41)</f>
        <v>348324</v>
      </c>
      <c r="D42" s="9"/>
      <c r="E42" s="9"/>
    </row>
    <row r="43" spans="1:5" ht="14.25">
      <c r="A43" s="32" t="s">
        <v>28</v>
      </c>
      <c r="B43" s="31"/>
      <c r="C43" s="18">
        <v>0</v>
      </c>
      <c r="D43" s="9"/>
      <c r="E43" s="9"/>
    </row>
    <row r="44" spans="1:5" ht="14.25">
      <c r="A44" s="33" t="s">
        <v>29</v>
      </c>
      <c r="B44" s="34"/>
      <c r="C44" s="18">
        <f>SUM(C43+C42)</f>
        <v>348324</v>
      </c>
      <c r="D44" s="9"/>
      <c r="E44" s="9"/>
    </row>
    <row r="45" spans="1:5" ht="13.5">
      <c r="A45" s="29" t="s">
        <v>44</v>
      </c>
      <c r="B45" s="29"/>
      <c r="C45" s="29"/>
      <c r="D45" s="29"/>
      <c r="E45" s="29"/>
    </row>
    <row r="46" spans="1:5" ht="13.5">
      <c r="A46" s="29" t="s">
        <v>18</v>
      </c>
      <c r="B46" s="29"/>
      <c r="C46" s="29"/>
      <c r="D46" s="29"/>
      <c r="E46" s="29"/>
    </row>
    <row r="47" spans="1:5" ht="13.5">
      <c r="A47" s="6"/>
      <c r="B47" s="6"/>
      <c r="C47" s="6"/>
      <c r="D47" s="6"/>
      <c r="E47" s="6"/>
    </row>
    <row r="48" spans="1:5" ht="13.5">
      <c r="A48" s="35" t="s">
        <v>38</v>
      </c>
      <c r="B48" s="35"/>
      <c r="C48" s="35"/>
      <c r="D48" s="35"/>
      <c r="E48" s="35"/>
    </row>
    <row r="49" spans="1:5" ht="13.5">
      <c r="A49" s="29" t="s">
        <v>19</v>
      </c>
      <c r="B49" s="29"/>
      <c r="C49" s="29"/>
      <c r="D49" s="29"/>
      <c r="E49" s="29"/>
    </row>
    <row r="50" spans="1:5" ht="13.5">
      <c r="A50" s="29" t="s">
        <v>20</v>
      </c>
      <c r="B50" s="29"/>
      <c r="C50" s="29"/>
      <c r="D50" s="29"/>
      <c r="E50" s="29"/>
    </row>
    <row r="51" spans="1:5" ht="13.5">
      <c r="A51" s="29" t="s">
        <v>21</v>
      </c>
      <c r="B51" s="29"/>
      <c r="C51" s="29"/>
      <c r="D51" s="29"/>
      <c r="E51" s="29"/>
    </row>
  </sheetData>
  <sheetProtection/>
  <mergeCells count="30">
    <mergeCell ref="A7:E7"/>
    <mergeCell ref="D32:E32"/>
    <mergeCell ref="A22:A31"/>
    <mergeCell ref="B29:B31"/>
    <mergeCell ref="A2:E2"/>
    <mergeCell ref="A1:E1"/>
    <mergeCell ref="A10:A13"/>
    <mergeCell ref="C10:C11"/>
    <mergeCell ref="A14:C14"/>
    <mergeCell ref="D14:E14"/>
    <mergeCell ref="A5:E5"/>
    <mergeCell ref="A35:E35"/>
    <mergeCell ref="A37:E37"/>
    <mergeCell ref="A39:E39"/>
    <mergeCell ref="A45:E45"/>
    <mergeCell ref="A46:E46"/>
    <mergeCell ref="A17:E17"/>
    <mergeCell ref="A19:E19"/>
    <mergeCell ref="A20:E20"/>
    <mergeCell ref="B22:B23"/>
    <mergeCell ref="A32:C32"/>
    <mergeCell ref="A49:E49"/>
    <mergeCell ref="A50:E50"/>
    <mergeCell ref="A51:E51"/>
    <mergeCell ref="A40:B40"/>
    <mergeCell ref="A41:B41"/>
    <mergeCell ref="A42:B42"/>
    <mergeCell ref="A43:B43"/>
    <mergeCell ref="A44:B44"/>
    <mergeCell ref="A48:E4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27">
      <selection activeCell="E56" sqref="E56"/>
    </sheetView>
  </sheetViews>
  <sheetFormatPr defaultColWidth="9.00390625" defaultRowHeight="13.5"/>
  <cols>
    <col min="2" max="3" width="11.625" style="0" bestFit="1" customWidth="1"/>
    <col min="4" max="4" width="11.50390625" style="0" bestFit="1" customWidth="1"/>
    <col min="5" max="5" width="17.875" style="0" customWidth="1"/>
  </cols>
  <sheetData>
    <row r="1" spans="1:5" ht="14.25">
      <c r="A1" s="53"/>
      <c r="B1" s="54"/>
      <c r="C1" s="54"/>
      <c r="D1" s="54"/>
      <c r="E1" s="54"/>
    </row>
    <row r="2" spans="1:5" ht="13.5">
      <c r="A2" s="52" t="s">
        <v>45</v>
      </c>
      <c r="B2" s="52"/>
      <c r="C2" s="52"/>
      <c r="D2" s="52"/>
      <c r="E2" s="52"/>
    </row>
    <row r="3" spans="1:5" ht="13.5">
      <c r="A3" s="12"/>
      <c r="B3" s="12"/>
      <c r="C3" s="12"/>
      <c r="D3" s="12"/>
      <c r="E3" s="12"/>
    </row>
    <row r="4" spans="1:5" ht="13.5">
      <c r="A4" s="12"/>
      <c r="B4" s="12"/>
      <c r="C4" s="12"/>
      <c r="D4" s="12"/>
      <c r="E4" s="12"/>
    </row>
    <row r="5" spans="1:5" ht="13.5">
      <c r="A5" s="12"/>
      <c r="B5" s="12"/>
      <c r="C5" s="12"/>
      <c r="D5" s="12"/>
      <c r="E5" s="12"/>
    </row>
    <row r="6" spans="1:5" ht="13.5">
      <c r="A6" s="36" t="s">
        <v>0</v>
      </c>
      <c r="B6" s="36"/>
      <c r="C6" s="36"/>
      <c r="D6" s="36"/>
      <c r="E6" s="36"/>
    </row>
    <row r="7" spans="1:5" ht="13.5">
      <c r="A7" s="1"/>
      <c r="B7" s="9"/>
      <c r="C7" s="9"/>
      <c r="D7" s="9"/>
      <c r="E7" s="9"/>
    </row>
    <row r="8" spans="1:5" ht="13.5">
      <c r="A8" s="59" t="s">
        <v>42</v>
      </c>
      <c r="B8" s="59"/>
      <c r="C8" s="59"/>
      <c r="D8" s="59"/>
      <c r="E8" s="59"/>
    </row>
    <row r="9" spans="1:5" ht="14.25" thickBot="1">
      <c r="A9" s="12" t="s">
        <v>23</v>
      </c>
      <c r="B9" s="12"/>
      <c r="C9" s="12"/>
      <c r="D9" s="12"/>
      <c r="E9" s="12"/>
    </row>
    <row r="10" spans="1:5" ht="14.25" thickBot="1">
      <c r="A10" s="2" t="s">
        <v>1</v>
      </c>
      <c r="B10" s="3" t="s">
        <v>2</v>
      </c>
      <c r="C10" s="3" t="s">
        <v>3</v>
      </c>
      <c r="D10" s="3" t="s">
        <v>4</v>
      </c>
      <c r="E10" s="3" t="s">
        <v>5</v>
      </c>
    </row>
    <row r="11" spans="1:5" ht="13.5">
      <c r="A11" s="49" t="s">
        <v>6</v>
      </c>
      <c r="B11" s="24" t="s">
        <v>46</v>
      </c>
      <c r="C11" s="27" t="s">
        <v>46</v>
      </c>
      <c r="D11" s="13">
        <v>566133</v>
      </c>
      <c r="E11" s="14">
        <f>SUM(D11)</f>
        <v>566133</v>
      </c>
    </row>
    <row r="12" spans="1:5" ht="13.5">
      <c r="A12" s="55"/>
      <c r="B12" s="25" t="s">
        <v>47</v>
      </c>
      <c r="C12" s="28" t="s">
        <v>49</v>
      </c>
      <c r="D12" s="13">
        <v>175</v>
      </c>
      <c r="E12" s="14">
        <f>SUM(D12+E11)</f>
        <v>566308</v>
      </c>
    </row>
    <row r="13" spans="1:5" ht="13.5">
      <c r="A13" s="55"/>
      <c r="B13" s="24" t="s">
        <v>47</v>
      </c>
      <c r="C13" s="5" t="s">
        <v>49</v>
      </c>
      <c r="D13" s="13">
        <v>155</v>
      </c>
      <c r="E13" s="14">
        <f>SUM(D13+E12)</f>
        <v>566463</v>
      </c>
    </row>
    <row r="14" spans="1:5" ht="14.25" thickBot="1">
      <c r="A14" s="56"/>
      <c r="B14" s="4" t="s">
        <v>7</v>
      </c>
      <c r="C14" s="4" t="s">
        <v>49</v>
      </c>
      <c r="D14" s="15">
        <v>452</v>
      </c>
      <c r="E14" s="14">
        <f>SUM(D14+E13)</f>
        <v>566915</v>
      </c>
    </row>
    <row r="15" spans="1:5" ht="14.25" thickBot="1">
      <c r="A15" s="41" t="s">
        <v>8</v>
      </c>
      <c r="B15" s="42"/>
      <c r="C15" s="43"/>
      <c r="D15" s="57">
        <f>SUM(D11:D14)</f>
        <v>566915</v>
      </c>
      <c r="E15" s="58"/>
    </row>
    <row r="18" spans="1:5" ht="13.5">
      <c r="A18" s="1"/>
      <c r="B18" s="9"/>
      <c r="C18" s="9"/>
      <c r="D18" s="9"/>
      <c r="E18" s="9"/>
    </row>
    <row r="19" spans="1:5" ht="13.5">
      <c r="A19" s="36" t="s">
        <v>0</v>
      </c>
      <c r="B19" s="36"/>
      <c r="C19" s="36"/>
      <c r="D19" s="36"/>
      <c r="E19" s="36"/>
    </row>
    <row r="20" spans="1:5" ht="13.5">
      <c r="A20" s="1"/>
      <c r="B20" s="9"/>
      <c r="C20" s="9"/>
      <c r="D20" s="9"/>
      <c r="E20" s="9"/>
    </row>
    <row r="21" spans="1:5" ht="13.5">
      <c r="A21" s="37" t="s">
        <v>43</v>
      </c>
      <c r="B21" s="37"/>
      <c r="C21" s="37"/>
      <c r="D21" s="37"/>
      <c r="E21" s="37"/>
    </row>
    <row r="22" spans="1:5" ht="14.25" thickBot="1">
      <c r="A22" s="38" t="s">
        <v>9</v>
      </c>
      <c r="B22" s="38"/>
      <c r="C22" s="38"/>
      <c r="D22" s="38"/>
      <c r="E22" s="38"/>
    </row>
    <row r="23" spans="1:5" ht="14.25" thickBot="1">
      <c r="A23" s="2" t="s">
        <v>1</v>
      </c>
      <c r="B23" s="3" t="s">
        <v>2</v>
      </c>
      <c r="C23" s="3" t="s">
        <v>3</v>
      </c>
      <c r="D23" s="3" t="s">
        <v>4</v>
      </c>
      <c r="E23" s="3" t="s">
        <v>5</v>
      </c>
    </row>
    <row r="24" spans="1:5" ht="14.25" thickBot="1">
      <c r="A24" s="22" t="s">
        <v>10</v>
      </c>
      <c r="B24" s="21"/>
      <c r="C24" s="4"/>
      <c r="D24" s="10"/>
      <c r="E24" s="11">
        <f>SUM(D24)</f>
        <v>0</v>
      </c>
    </row>
    <row r="25" spans="1:5" ht="14.25" thickBot="1">
      <c r="A25" s="41" t="s">
        <v>33</v>
      </c>
      <c r="B25" s="42"/>
      <c r="C25" s="43"/>
      <c r="D25" s="44">
        <f>SUM(D24:D24)</f>
        <v>0</v>
      </c>
      <c r="E25" s="45"/>
    </row>
    <row r="26" spans="1:5" ht="13.5">
      <c r="A26" s="8"/>
      <c r="B26" s="8"/>
      <c r="C26" s="8"/>
      <c r="D26" s="17"/>
      <c r="E26" s="17"/>
    </row>
    <row r="27" spans="1:5" ht="13.5">
      <c r="A27" s="8"/>
      <c r="B27" s="8"/>
      <c r="C27" s="8"/>
      <c r="D27" s="17"/>
      <c r="E27" s="17"/>
    </row>
    <row r="28" spans="1:5" ht="13.5">
      <c r="A28" s="1"/>
      <c r="B28" s="9"/>
      <c r="C28" s="9"/>
      <c r="D28" s="9"/>
      <c r="E28" s="9"/>
    </row>
    <row r="29" spans="1:5" ht="13.5">
      <c r="A29" s="36" t="s">
        <v>0</v>
      </c>
      <c r="B29" s="36"/>
      <c r="C29" s="36"/>
      <c r="D29" s="36"/>
      <c r="E29" s="36"/>
    </row>
    <row r="30" spans="1:5" ht="13.5">
      <c r="A30" s="1"/>
      <c r="B30" s="9"/>
      <c r="C30" s="9"/>
      <c r="D30" s="9"/>
      <c r="E30" s="9"/>
    </row>
    <row r="31" spans="1:5" ht="13.5">
      <c r="A31" s="37" t="s">
        <v>41</v>
      </c>
      <c r="B31" s="37"/>
      <c r="C31" s="37"/>
      <c r="D31" s="37"/>
      <c r="E31" s="37"/>
    </row>
    <row r="32" spans="1:5" ht="13.5">
      <c r="A32" s="7"/>
      <c r="B32" s="7"/>
      <c r="C32" s="7"/>
      <c r="D32" s="7"/>
      <c r="E32" s="7"/>
    </row>
    <row r="33" spans="1:5" ht="13.5">
      <c r="A33" s="29" t="s">
        <v>22</v>
      </c>
      <c r="B33" s="29"/>
      <c r="C33" s="29"/>
      <c r="D33" s="29"/>
      <c r="E33" s="29"/>
    </row>
    <row r="34" spans="1:5" ht="14.25">
      <c r="A34" s="30" t="s">
        <v>26</v>
      </c>
      <c r="B34" s="31"/>
      <c r="C34" s="18">
        <f>SUM(D15)</f>
        <v>566915</v>
      </c>
      <c r="D34" s="9"/>
      <c r="E34" s="9"/>
    </row>
    <row r="35" spans="1:5" ht="14.25">
      <c r="A35" s="32" t="s">
        <v>27</v>
      </c>
      <c r="B35" s="31"/>
      <c r="C35" s="26">
        <f>SUM(D25)</f>
        <v>0</v>
      </c>
      <c r="D35" s="9"/>
      <c r="E35" s="9"/>
    </row>
    <row r="36" spans="1:5" ht="14.25">
      <c r="A36" s="30" t="s">
        <v>30</v>
      </c>
      <c r="B36" s="31"/>
      <c r="C36" s="19">
        <f>SUM(C34,-C35)</f>
        <v>566915</v>
      </c>
      <c r="D36" s="9"/>
      <c r="E36" s="9"/>
    </row>
    <row r="37" spans="1:5" ht="14.25">
      <c r="A37" s="32" t="s">
        <v>28</v>
      </c>
      <c r="B37" s="31"/>
      <c r="C37" s="18">
        <v>0</v>
      </c>
      <c r="D37" s="9"/>
      <c r="E37" s="9"/>
    </row>
    <row r="38" spans="1:5" ht="14.25">
      <c r="A38" s="33" t="s">
        <v>29</v>
      </c>
      <c r="B38" s="34"/>
      <c r="C38" s="18">
        <f>SUM(C37+C36)</f>
        <v>566915</v>
      </c>
      <c r="D38" s="9"/>
      <c r="E38" s="9"/>
    </row>
    <row r="39" spans="1:5" ht="13.5">
      <c r="A39" s="29" t="s">
        <v>48</v>
      </c>
      <c r="B39" s="29"/>
      <c r="C39" s="29"/>
      <c r="D39" s="29"/>
      <c r="E39" s="29"/>
    </row>
    <row r="41" spans="1:5" ht="13.5">
      <c r="A41" s="1"/>
      <c r="B41" s="9"/>
      <c r="C41" s="9"/>
      <c r="D41" s="9"/>
      <c r="E41" s="9"/>
    </row>
    <row r="42" spans="1:5" ht="13.5">
      <c r="A42" s="29" t="s">
        <v>18</v>
      </c>
      <c r="B42" s="29"/>
      <c r="C42" s="29"/>
      <c r="D42" s="29"/>
      <c r="E42" s="29"/>
    </row>
    <row r="43" spans="1:5" ht="13.5">
      <c r="A43" s="6"/>
      <c r="B43" s="6"/>
      <c r="C43" s="6"/>
      <c r="D43" s="6"/>
      <c r="E43" s="6"/>
    </row>
    <row r="44" spans="1:5" ht="13.5">
      <c r="A44" s="35" t="s">
        <v>38</v>
      </c>
      <c r="B44" s="35"/>
      <c r="C44" s="35"/>
      <c r="D44" s="35"/>
      <c r="E44" s="35"/>
    </row>
    <row r="45" spans="1:5" ht="13.5">
      <c r="A45" s="29"/>
      <c r="B45" s="29"/>
      <c r="C45" s="29"/>
      <c r="D45" s="29"/>
      <c r="E45" s="29"/>
    </row>
    <row r="46" spans="1:5" ht="13.5">
      <c r="A46" s="29"/>
      <c r="B46" s="29"/>
      <c r="C46" s="29"/>
      <c r="D46" s="29"/>
      <c r="E46" s="29"/>
    </row>
    <row r="47" spans="1:5" ht="13.5">
      <c r="A47" s="29"/>
      <c r="B47" s="29"/>
      <c r="C47" s="29"/>
      <c r="D47" s="29"/>
      <c r="E47" s="29"/>
    </row>
  </sheetData>
  <sheetProtection/>
  <mergeCells count="26">
    <mergeCell ref="A2:E2"/>
    <mergeCell ref="A6:E6"/>
    <mergeCell ref="A8:E8"/>
    <mergeCell ref="A11:A14"/>
    <mergeCell ref="A15:C15"/>
    <mergeCell ref="D15:E15"/>
    <mergeCell ref="A34:B34"/>
    <mergeCell ref="A35:B35"/>
    <mergeCell ref="A36:B36"/>
    <mergeCell ref="A37:B37"/>
    <mergeCell ref="A19:E19"/>
    <mergeCell ref="A21:E21"/>
    <mergeCell ref="A22:E22"/>
    <mergeCell ref="A25:C25"/>
    <mergeCell ref="D25:E25"/>
    <mergeCell ref="A29:E29"/>
    <mergeCell ref="A47:E47"/>
    <mergeCell ref="A1:E1"/>
    <mergeCell ref="A38:B38"/>
    <mergeCell ref="A39:E39"/>
    <mergeCell ref="A42:E42"/>
    <mergeCell ref="A44:E44"/>
    <mergeCell ref="A45:E45"/>
    <mergeCell ref="A46:E46"/>
    <mergeCell ref="A31:E31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 Sekiguchi</dc:creator>
  <cp:keywords/>
  <dc:description/>
  <cp:lastModifiedBy>808</cp:lastModifiedBy>
  <cp:lastPrinted>2008-04-22T07:49:03Z</cp:lastPrinted>
  <dcterms:created xsi:type="dcterms:W3CDTF">2007-12-01T06:36:49Z</dcterms:created>
  <dcterms:modified xsi:type="dcterms:W3CDTF">2008-07-06T14:50:24Z</dcterms:modified>
  <cp:category/>
  <cp:version/>
  <cp:contentType/>
  <cp:contentStatus/>
</cp:coreProperties>
</file>